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Orion2\"/>
    </mc:Choice>
  </mc:AlternateContent>
  <bookViews>
    <workbookView xWindow="0" yWindow="0" windowWidth="17085" windowHeight="11100"/>
  </bookViews>
  <sheets>
    <sheet name="Merc2 T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C38" i="1" l="1"/>
  <c r="C37" i="1"/>
  <c r="C33" i="1"/>
  <c r="C26" i="1"/>
  <c r="C25" i="1"/>
  <c r="C24" i="1"/>
  <c r="C23" i="1"/>
  <c r="C22" i="1"/>
  <c r="C21" i="1"/>
  <c r="E8" i="1" l="1"/>
  <c r="E7" i="1"/>
  <c r="E6" i="1"/>
  <c r="E15" i="1"/>
  <c r="E26" i="1"/>
  <c r="E25" i="1"/>
  <c r="E24" i="1"/>
  <c r="E23" i="1"/>
  <c r="E22" i="1"/>
  <c r="E21" i="1"/>
  <c r="E29" i="1"/>
  <c r="E34" i="1"/>
  <c r="E33" i="1"/>
  <c r="E38" i="1"/>
  <c r="E37" i="1"/>
  <c r="E44" i="1"/>
  <c r="E43" i="1"/>
  <c r="E42" i="1"/>
  <c r="E41" i="1"/>
  <c r="E51" i="1"/>
  <c r="E50" i="1"/>
  <c r="E49" i="1"/>
  <c r="E48" i="1"/>
  <c r="E47" i="1"/>
  <c r="E12" i="1"/>
  <c r="E53" i="1" l="1"/>
  <c r="E54" i="1" s="1"/>
  <c r="E55" i="1" s="1"/>
  <c r="E57" i="1" s="1"/>
</calcChain>
</file>

<file path=xl/sharedStrings.xml><?xml version="1.0" encoding="utf-8"?>
<sst xmlns="http://schemas.openxmlformats.org/spreadsheetml/2006/main" count="87" uniqueCount="81">
  <si>
    <t>Advance</t>
  </si>
  <si>
    <t>Intermediate</t>
  </si>
  <si>
    <t>Standard</t>
  </si>
  <si>
    <t>Relays</t>
  </si>
  <si>
    <t>Fuse Box</t>
  </si>
  <si>
    <t>Simmulater3</t>
  </si>
  <si>
    <t>Price</t>
  </si>
  <si>
    <t>Optional for dealers to test Spitronics Devices</t>
  </si>
  <si>
    <t>Optional for dealers that wants to build their own harnesses</t>
  </si>
  <si>
    <t>6 Way + Pins</t>
  </si>
  <si>
    <t>4 Way + Pins</t>
  </si>
  <si>
    <t>8 Way + Pins</t>
  </si>
  <si>
    <t>10 Way + Pins</t>
  </si>
  <si>
    <t>12 Way + Pins</t>
  </si>
  <si>
    <t>Item</t>
  </si>
  <si>
    <t>International Total</t>
  </si>
  <si>
    <t>QTY</t>
  </si>
  <si>
    <t>Connectors and Pins</t>
  </si>
  <si>
    <t>Basic Functions</t>
  </si>
  <si>
    <t>Diode Boards</t>
  </si>
  <si>
    <t xml:space="preserve">DB1 Positive </t>
  </si>
  <si>
    <t xml:space="preserve">DB2 Negative </t>
  </si>
  <si>
    <t xml:space="preserve">CON1 Parallel </t>
  </si>
  <si>
    <t xml:space="preserve">CON2 Serial </t>
  </si>
  <si>
    <t>Basic Functions + Speedometer Calibration</t>
  </si>
  <si>
    <t>OT01-P1</t>
  </si>
  <si>
    <t>Use with ECU Application. Contains all the sensor wiring.</t>
  </si>
  <si>
    <t>Stand Alone Application. Contains all the sensor wiring.</t>
  </si>
  <si>
    <t>OT03 V2-P2</t>
  </si>
  <si>
    <t xml:space="preserve">Contains all the wiring, Relay and Fuse. </t>
  </si>
  <si>
    <t>OT02-P1</t>
  </si>
  <si>
    <t>E36 V2-P3</t>
  </si>
  <si>
    <t xml:space="preserve">Contains only the wiring on the pins. </t>
  </si>
  <si>
    <t xml:space="preserve">OT20-Comms </t>
  </si>
  <si>
    <t xml:space="preserve">OT21-Comms </t>
  </si>
  <si>
    <t>Contains the wiring for Tiptronic Buttons and Comms Extension</t>
  </si>
  <si>
    <t>Contains the wiring for Remote Tiptronic Buttons and Comms Extension</t>
  </si>
  <si>
    <t>Free</t>
  </si>
  <si>
    <t>Android software</t>
  </si>
  <si>
    <t>Recommended Harnesses</t>
  </si>
  <si>
    <t>Drawings Manual      (Transmission connectors are not included)</t>
  </si>
  <si>
    <t>Older Harnesses</t>
  </si>
  <si>
    <t>(Transmission connectors are not included)</t>
  </si>
  <si>
    <t>Controller</t>
  </si>
  <si>
    <t>Harness ORION2 ECU</t>
  </si>
  <si>
    <t>Required to test Orion2 ECU on the Simulator3</t>
  </si>
  <si>
    <t>Harness ORION2 TCU</t>
  </si>
  <si>
    <t>Required to test Orion2 TCU on the Simulator3</t>
  </si>
  <si>
    <t>Power Supply</t>
  </si>
  <si>
    <t>Required for 220V to 12V power to Simulater3</t>
  </si>
  <si>
    <t>Tuning Cable</t>
  </si>
  <si>
    <t>(Required to connect with the Tuning Software)</t>
  </si>
  <si>
    <t>USB to UART Cable</t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</si>
  <si>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</si>
  <si>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t>Bluetooth Dongle</t>
  </si>
  <si>
    <t>Orbit Bluetooth Module</t>
  </si>
  <si>
    <t>Cannot load Firmware</t>
  </si>
  <si>
    <t>Sub Total</t>
  </si>
  <si>
    <t>Discount</t>
  </si>
  <si>
    <t>Total</t>
  </si>
  <si>
    <t>Exchange rate R/$</t>
  </si>
  <si>
    <t>Customer Details</t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</si>
  <si>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</si>
  <si>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</si>
  <si>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Orion2 TCU Hardware Class</t>
  </si>
  <si>
    <t>Android TCU Installation Manual</t>
  </si>
  <si>
    <t>Price List 20 July 2022</t>
  </si>
  <si>
    <t>Request on Enquiry due to Stock Type and availability</t>
  </si>
  <si>
    <t>Shifter Converter D/A Board</t>
  </si>
  <si>
    <t>Orion2 TCU Quotation Form</t>
  </si>
  <si>
    <t>Hyperspace TCU Ver 3.6</t>
  </si>
  <si>
    <t>Android TCU Software Ver 3.6</t>
  </si>
  <si>
    <t>Hyperspace TCU Ver 3.6 Tuning Sofware Download</t>
  </si>
  <si>
    <t>Optional Mobile Software (Activation Required for each Device)</t>
  </si>
  <si>
    <t>Advance Features - Speedometer Calibration, 2nd Pull off, Drive-Overdrive select etc.</t>
  </si>
  <si>
    <t>Required for PWM Solenoids driven by a Positive Signal with Common Earth</t>
  </si>
  <si>
    <t>Required for PWM Solenoids driven by a Negative Signal with Common Positive</t>
  </si>
  <si>
    <t>Required to convert Parallel Switches from Shifter Range switch to Analogue signal</t>
  </si>
  <si>
    <t>Required to convert Serial Switches from Shifter Range switch to Analogue signal</t>
  </si>
  <si>
    <t>OR01 Harness</t>
  </si>
  <si>
    <t>Connects Orbit with ECU Comms Port (Included with Orbit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</si>
</sst>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&quot;R&quot;#,##0.0000"/>
    <numFmt numFmtId="166" formatCode="[$USD]\ #,##0.00"/>
  </numFmts>
  <fonts count="1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00B05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b/>
      <u/>
      <sz val="11"/>
      <color rgb="FF0070C0"/>
      <name val="Arial"/>
      <family val="2"/>
    </font>
    <font>
      <b/>
      <i/>
      <u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3" fillId="0" borderId="1" xfId="1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/>
    <xf numFmtId="0" fontId="2" fillId="0" borderId="0" xfId="0" applyFont="1"/>
    <xf numFmtId="0" fontId="5" fillId="0" borderId="1" xfId="0" applyFont="1" applyBorder="1"/>
    <xf numFmtId="164" fontId="2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8" fontId="2" fillId="0" borderId="1" xfId="0" applyNumberFormat="1" applyFont="1" applyBorder="1"/>
    <xf numFmtId="0" fontId="10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11" fillId="0" borderId="0" xfId="0" applyFont="1" applyAlignment="1">
      <alignment horizontal="right"/>
    </xf>
    <xf numFmtId="164" fontId="12" fillId="0" borderId="0" xfId="0" applyNumberFormat="1" applyFont="1"/>
    <xf numFmtId="165" fontId="13" fillId="0" borderId="0" xfId="0" applyNumberFormat="1" applyFont="1"/>
    <xf numFmtId="166" fontId="12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3" fillId="0" borderId="1" xfId="1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5" fillId="0" borderId="1" xfId="1" applyFont="1" applyBorder="1"/>
    <xf numFmtId="0" fontId="9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port.spitronics.com/download-files/Manuals/Online_Manuals/TCU/Orion2/Harnesses/OT01-P1%20Input%20Harness.pdf" TargetMode="External"/><Relationship Id="rId18" Type="http://schemas.openxmlformats.org/officeDocument/2006/relationships/hyperlink" Target="https://support.spitronics.com/download-files/Manuals/Online_Manuals/TCU/Orion2/Harnesses/OT21%20Remote%20Harness.pdf" TargetMode="External"/><Relationship Id="rId26" Type="http://schemas.openxmlformats.org/officeDocument/2006/relationships/hyperlink" Target="https://support.spitronics.com/download-files/Manuals/Online_Manuals/TCU/Associated%20Parts/DB2%20Negative%20Diode%20Board.pdf" TargetMode="External"/><Relationship Id="rId3" Type="http://schemas.openxmlformats.org/officeDocument/2006/relationships/hyperlink" Target="https://support.spitronics.com/download-files/Manuals/Online_Manuals/Product%20Information/Simulator/Simulator3%20-%20Orion2%20-%20ECU.pdf" TargetMode="External"/><Relationship Id="rId21" Type="http://schemas.openxmlformats.org/officeDocument/2006/relationships/hyperlink" Target="https://support.spitronics.com/download-files/Manuals/Online_Manuals/TCU/Orion2/Harnesses/Overview/OT21%20Remote%20Harness.pdf" TargetMode="External"/><Relationship Id="rId34" Type="http://schemas.openxmlformats.org/officeDocument/2006/relationships/hyperlink" Target="https://support.spitronics.com/download-files/Manuals/Online_Manuals/Product%20Information/COMMS%20Cables/OR01%20-%20Single%20Device.pdf" TargetMode="External"/><Relationship Id="rId7" Type="http://schemas.openxmlformats.org/officeDocument/2006/relationships/hyperlink" Target="https://support.spitronics.com/download-files/Manuals/Online_Manuals/ECU/Relays/Bosch%20Relay.pdf" TargetMode="External"/><Relationship Id="rId12" Type="http://schemas.openxmlformats.org/officeDocument/2006/relationships/hyperlink" Target="https://support.spitronics.com/download-files/Manuals/Online_Manuals/TCU/Android%20Settings/Hyperspace%20TCU%20Android%20Ver%203.6.pdf" TargetMode="External"/><Relationship Id="rId17" Type="http://schemas.openxmlformats.org/officeDocument/2006/relationships/hyperlink" Target="https://support.spitronics.com/download-files/Manuals/Online_Manuals/TCU/Orion2/Harnesses/OT20%20Comms%20Buttons%20Harrness.pdf" TargetMode="External"/><Relationship Id="rId25" Type="http://schemas.openxmlformats.org/officeDocument/2006/relationships/hyperlink" Target="https://support.spitronics.com/download-files/Manuals/Online_Manuals/TCU/Associated%20Parts/DB1%20Positive%20Diode%20Board.pdf" TargetMode="External"/><Relationship Id="rId33" Type="http://schemas.openxmlformats.org/officeDocument/2006/relationships/hyperlink" Target="https://support.spitronics.com/download-files/Manuals/Online_Manuals/Product%20Information/COMMS%20Cables/Orbit%20Manual.pdf" TargetMode="External"/><Relationship Id="rId2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16" Type="http://schemas.openxmlformats.org/officeDocument/2006/relationships/hyperlink" Target="https://support.spitronics.com/download-files/Manuals/Online_Manuals/TCU/Orion2/Harnesses/E36%20V2%20-%20P3%20Output%20Harness.pdf" TargetMode="External"/><Relationship Id="rId20" Type="http://schemas.openxmlformats.org/officeDocument/2006/relationships/hyperlink" Target="https://support.spitronics.com/download-files/Manuals/Online_Manuals/TCU/Orion2/Harnesses/Overview/OT20%20Comms%20Harness.pdf" TargetMode="External"/><Relationship Id="rId29" Type="http://schemas.openxmlformats.org/officeDocument/2006/relationships/hyperlink" Target="https://support.spitronics.com/download-files/Manuals/Online_Manuals/TCU/Android%20Settings/Android%20Installation.pdf" TargetMode="External"/><Relationship Id="rId1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6" Type="http://schemas.openxmlformats.org/officeDocument/2006/relationships/hyperlink" Target="https://support.spitronics.com/download-files/USB%20Drivers/Spitronics_USB_Drivers.zip" TargetMode="External"/><Relationship Id="rId11" Type="http://schemas.openxmlformats.org/officeDocument/2006/relationships/hyperlink" Target="https://support.spitronics.com/download-files/Manuals/Online_Manuals/TCU/Hyperspace%20Ver%203.6/Hyperspace%20Software%20Settings/Hyperspace%20TCU%20Ver%203.6%20Settings.pdf" TargetMode="External"/><Relationship Id="rId24" Type="http://schemas.openxmlformats.org/officeDocument/2006/relationships/hyperlink" Target="https://support.spitronics.com/download-files/Manuals/Online_Manuals/TCU/Orion2/Harnesses/Overview/OT03%20P2%20V2%20Harness.pdf" TargetMode="External"/><Relationship Id="rId32" Type="http://schemas.openxmlformats.org/officeDocument/2006/relationships/hyperlink" Target="https://support.spitronics.com/download-files/Manuals/Online_Manuals/Product%20Information/COMMS%20Cables/Blutooth%20Module.pdf" TargetMode="External"/><Relationship Id="rId5" Type="http://schemas.openxmlformats.org/officeDocument/2006/relationships/hyperlink" Target="https://support.spitronics.com/download-files/Manuals/Online_Manuals/Product%20Information/COMMS%20Cables/USB%20Communication%20Cable.pdf" TargetMode="External"/><Relationship Id="rId15" Type="http://schemas.openxmlformats.org/officeDocument/2006/relationships/hyperlink" Target="https://support.spitronics.com/download-files/Manuals/Online_Manuals/TCU/Orion2/Harnesses/OT03%20V2%20P2%20Output%20Harness.pdf" TargetMode="External"/><Relationship Id="rId23" Type="http://schemas.openxmlformats.org/officeDocument/2006/relationships/hyperlink" Target="https://support.spitronics.com/download-files/Manuals/Online_Manuals/TCU/Orion2/Harnesses/Overview/OT02%20P1%20Harness.pdf" TargetMode="External"/><Relationship Id="rId28" Type="http://schemas.openxmlformats.org/officeDocument/2006/relationships/hyperlink" Target="https://support.spitronics.com/download-files/Manuals/Online_Manuals/TCU/Associated%20Parts/CON2%20Serial%20DtoA%20Converter%20Wiring.pdf" TargetMode="External"/><Relationship Id="rId10" Type="http://schemas.openxmlformats.org/officeDocument/2006/relationships/hyperlink" Target="https://support.spitronics.com/download-files/Manuals/Online_Manuals/Product%20Information/Orion2/Hardware%20Firmware%20Classes/Orion2%20TCU%20Advance%20Class.pdf" TargetMode="External"/><Relationship Id="rId19" Type="http://schemas.openxmlformats.org/officeDocument/2006/relationships/hyperlink" Target="https://support.spitronics.com/download-files/Manuals/Online_Manuals/TCU/Orion2/Harnesses/Overview/E36%20P3%20V2%20Harness.pdf" TargetMode="External"/><Relationship Id="rId31" Type="http://schemas.openxmlformats.org/officeDocument/2006/relationships/hyperlink" Target="https://support.spitronics.com/hidden-files/Android_TCU_V3.6.apk" TargetMode="External"/><Relationship Id="rId4" Type="http://schemas.openxmlformats.org/officeDocument/2006/relationships/hyperlink" Target="https://support.spitronics.com/download-files/Manuals/Online_Manuals/Product%20Information/Simulator/Simulator3%20-%20Orion2%20-%20TCU.pdf" TargetMode="External"/><Relationship Id="rId9" Type="http://schemas.openxmlformats.org/officeDocument/2006/relationships/hyperlink" Target="https://support.spitronics.com/download-files/Manuals/Online_Manuals/Product%20Information/Orion2/Hardware%20Firmware%20Classes/Orion2%20TCU%20Intermediate%20Class.pdf" TargetMode="External"/><Relationship Id="rId14" Type="http://schemas.openxmlformats.org/officeDocument/2006/relationships/hyperlink" Target="https://support.spitronics.com/download-files/Manuals/Online_Manuals/TCU/Orion2/Harnesses/OT02%20P1%20Input%20Harness%20Stand%20Alone.pdf" TargetMode="External"/><Relationship Id="rId22" Type="http://schemas.openxmlformats.org/officeDocument/2006/relationships/hyperlink" Target="https://support.spitronics.com/download-files/Manuals/Online_Manuals/TCU/Orion2/Harnesses/Overview/OT01%20P1%20Harness.pdf" TargetMode="External"/><Relationship Id="rId27" Type="http://schemas.openxmlformats.org/officeDocument/2006/relationships/hyperlink" Target="https://support.spitronics.com/download-files/Manuals/Online_Manuals/TCU/Associated%20Parts/CON1%20Parralel%20DtoA%20Converter%20Wiring.pdf" TargetMode="External"/><Relationship Id="rId30" Type="http://schemas.openxmlformats.org/officeDocument/2006/relationships/hyperlink" Target="https://support.spitronics.com/hidden-files/Hyperspace_TCU_V3.6.zip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upport.spitronics.com/download-files/Manuals/Online_Manuals/Product%20Information/Orion2/Hardware%20Firmware%20Classes/Orion2%20TCU%20Standard%20Cla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Normal="100" workbookViewId="0">
      <selection activeCell="G15" sqref="G15"/>
    </sheetView>
  </sheetViews>
  <sheetFormatPr defaultRowHeight="14.25" x14ac:dyDescent="0.2"/>
  <cols>
    <col min="1" max="1" width="3.88671875" style="6" customWidth="1"/>
    <col min="2" max="2" width="22.44140625" style="6" customWidth="1"/>
    <col min="3" max="3" width="9" style="6" customWidth="1"/>
    <col min="4" max="4" width="4.33203125" style="6" bestFit="1" customWidth="1"/>
    <col min="5" max="5" width="9.6640625" style="6" bestFit="1" customWidth="1"/>
    <col min="6" max="6" width="62.33203125" style="6" customWidth="1"/>
    <col min="7" max="16384" width="8.88671875" style="6"/>
  </cols>
  <sheetData>
    <row r="1" spans="1:6" s="21" customFormat="1" ht="15" x14ac:dyDescent="0.25">
      <c r="A1" s="21" t="s">
        <v>69</v>
      </c>
      <c r="C1" s="22" t="s">
        <v>61</v>
      </c>
      <c r="D1" s="23"/>
      <c r="E1" s="14"/>
    </row>
    <row r="2" spans="1:6" s="21" customFormat="1" ht="15" x14ac:dyDescent="0.25">
      <c r="B2" s="6" t="s">
        <v>66</v>
      </c>
      <c r="C2" s="22"/>
      <c r="D2" s="23"/>
      <c r="E2" s="22"/>
    </row>
    <row r="3" spans="1:6" s="21" customFormat="1" ht="15" x14ac:dyDescent="0.25">
      <c r="A3" s="24" t="s">
        <v>14</v>
      </c>
      <c r="B3" s="24" t="s">
        <v>62</v>
      </c>
      <c r="C3" s="25" t="s">
        <v>6</v>
      </c>
      <c r="D3" s="26" t="s">
        <v>16</v>
      </c>
      <c r="E3" s="25" t="s">
        <v>59</v>
      </c>
      <c r="F3" s="24" t="s">
        <v>63</v>
      </c>
    </row>
    <row r="4" spans="1:6" ht="15.75" customHeight="1" x14ac:dyDescent="0.2">
      <c r="A4" s="1"/>
      <c r="B4" s="1"/>
      <c r="C4" s="1"/>
      <c r="D4" s="1"/>
      <c r="E4" s="1"/>
      <c r="F4" s="1"/>
    </row>
    <row r="5" spans="1:6" s="30" customFormat="1" ht="15" x14ac:dyDescent="0.25">
      <c r="A5" s="7" t="s">
        <v>64</v>
      </c>
      <c r="B5" s="27"/>
      <c r="C5" s="28"/>
      <c r="D5" s="29"/>
      <c r="E5" s="27"/>
      <c r="F5" s="2"/>
    </row>
    <row r="6" spans="1:6" x14ac:dyDescent="0.2">
      <c r="A6" s="1"/>
      <c r="B6" s="2" t="s">
        <v>2</v>
      </c>
      <c r="C6" s="8">
        <v>2229.7306610459095</v>
      </c>
      <c r="D6" s="4"/>
      <c r="E6" s="5">
        <f>C6*D6</f>
        <v>0</v>
      </c>
      <c r="F6" s="1" t="s">
        <v>18</v>
      </c>
    </row>
    <row r="7" spans="1:6" x14ac:dyDescent="0.2">
      <c r="A7" s="1"/>
      <c r="B7" s="2" t="s">
        <v>1</v>
      </c>
      <c r="C7" s="8">
        <v>2710.2798061131302</v>
      </c>
      <c r="D7" s="4"/>
      <c r="E7" s="5">
        <f>C7*D7</f>
        <v>0</v>
      </c>
      <c r="F7" s="1" t="s">
        <v>24</v>
      </c>
    </row>
    <row r="8" spans="1:6" x14ac:dyDescent="0.2">
      <c r="A8" s="1"/>
      <c r="B8" s="2" t="s">
        <v>0</v>
      </c>
      <c r="C8" s="8">
        <v>3397.6861678559294</v>
      </c>
      <c r="D8" s="4">
        <v>1</v>
      </c>
      <c r="E8" s="5">
        <f>C8*D8</f>
        <v>3397.6861678559294</v>
      </c>
      <c r="F8" s="1" t="s">
        <v>74</v>
      </c>
    </row>
    <row r="9" spans="1:6" x14ac:dyDescent="0.2">
      <c r="A9" s="1"/>
      <c r="B9" s="2" t="s">
        <v>70</v>
      </c>
      <c r="C9" s="3" t="s">
        <v>37</v>
      </c>
      <c r="D9" s="4"/>
      <c r="E9" s="5"/>
      <c r="F9" s="2" t="s">
        <v>72</v>
      </c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7" t="s">
        <v>38</v>
      </c>
      <c r="B11" s="1"/>
      <c r="C11" s="8"/>
      <c r="D11" s="4"/>
      <c r="E11" s="8"/>
      <c r="F11" s="2" t="s">
        <v>65</v>
      </c>
    </row>
    <row r="12" spans="1:6" x14ac:dyDescent="0.2">
      <c r="A12" s="7"/>
      <c r="B12" s="2" t="s">
        <v>71</v>
      </c>
      <c r="C12" s="8">
        <v>395</v>
      </c>
      <c r="D12" s="4"/>
      <c r="E12" s="5">
        <f>C12*D12</f>
        <v>0</v>
      </c>
      <c r="F12" s="2" t="s">
        <v>73</v>
      </c>
    </row>
    <row r="13" spans="1:6" x14ac:dyDescent="0.2">
      <c r="A13" s="9"/>
      <c r="B13" s="2"/>
      <c r="C13" s="8"/>
      <c r="D13" s="4"/>
      <c r="E13" s="5"/>
      <c r="F13" s="1"/>
    </row>
    <row r="14" spans="1:6" x14ac:dyDescent="0.2">
      <c r="A14" s="7" t="s">
        <v>50</v>
      </c>
      <c r="B14" s="1"/>
      <c r="C14" s="8"/>
      <c r="D14" s="4"/>
      <c r="E14" s="8"/>
      <c r="F14" s="11" t="s">
        <v>51</v>
      </c>
    </row>
    <row r="15" spans="1:6" x14ac:dyDescent="0.2">
      <c r="A15" s="7"/>
      <c r="B15" s="2" t="s">
        <v>52</v>
      </c>
      <c r="C15" s="8">
        <v>350</v>
      </c>
      <c r="D15" s="4">
        <v>1</v>
      </c>
      <c r="E15" s="5">
        <f>C15*D15</f>
        <v>350</v>
      </c>
      <c r="F15" s="2" t="s">
        <v>53</v>
      </c>
    </row>
    <row r="16" spans="1:6" x14ac:dyDescent="0.2">
      <c r="A16" s="7"/>
      <c r="B16" s="2" t="s">
        <v>54</v>
      </c>
      <c r="C16" s="8">
        <v>542.19050000000004</v>
      </c>
      <c r="D16" s="4"/>
      <c r="E16" s="5">
        <f>C16*D16</f>
        <v>0</v>
      </c>
      <c r="F16" s="1" t="s">
        <v>56</v>
      </c>
    </row>
    <row r="17" spans="1:6" x14ac:dyDescent="0.2">
      <c r="A17" s="1"/>
      <c r="B17" s="2" t="s">
        <v>55</v>
      </c>
      <c r="C17" s="8">
        <v>542.19050000000004</v>
      </c>
      <c r="D17" s="4"/>
      <c r="E17" s="5">
        <f>C17*D17</f>
        <v>0</v>
      </c>
      <c r="F17" s="1" t="s">
        <v>56</v>
      </c>
    </row>
    <row r="18" spans="1:6" x14ac:dyDescent="0.2">
      <c r="A18" s="1"/>
      <c r="B18" s="32" t="s">
        <v>79</v>
      </c>
      <c r="C18" s="8"/>
      <c r="D18" s="4"/>
      <c r="E18" s="5"/>
      <c r="F18" s="2" t="s">
        <v>80</v>
      </c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7" t="s">
        <v>39</v>
      </c>
      <c r="B20" s="1"/>
      <c r="C20" s="8"/>
      <c r="D20" s="4"/>
      <c r="E20" s="8"/>
      <c r="F20" s="1" t="s">
        <v>40</v>
      </c>
    </row>
    <row r="21" spans="1:6" x14ac:dyDescent="0.2">
      <c r="A21" s="1"/>
      <c r="B21" s="2" t="s">
        <v>25</v>
      </c>
      <c r="C21" s="8">
        <f>408.51*1.15</f>
        <v>469.78649999999993</v>
      </c>
      <c r="D21" s="1"/>
      <c r="E21" s="5">
        <f t="shared" ref="E21:E26" si="0">C21*D21</f>
        <v>0</v>
      </c>
      <c r="F21" s="2" t="s">
        <v>26</v>
      </c>
    </row>
    <row r="22" spans="1:6" x14ac:dyDescent="0.2">
      <c r="A22" s="1"/>
      <c r="B22" s="2" t="s">
        <v>30</v>
      </c>
      <c r="C22" s="8">
        <f>416.67*1.15</f>
        <v>479.1705</v>
      </c>
      <c r="D22" s="1"/>
      <c r="E22" s="5">
        <f t="shared" si="0"/>
        <v>0</v>
      </c>
      <c r="F22" s="2" t="s">
        <v>27</v>
      </c>
    </row>
    <row r="23" spans="1:6" x14ac:dyDescent="0.2">
      <c r="A23" s="1"/>
      <c r="B23" s="2" t="s">
        <v>28</v>
      </c>
      <c r="C23" s="8">
        <f>410.78*1.15</f>
        <v>472.39699999999993</v>
      </c>
      <c r="D23" s="1"/>
      <c r="E23" s="5">
        <f t="shared" si="0"/>
        <v>0</v>
      </c>
      <c r="F23" s="2" t="s">
        <v>29</v>
      </c>
    </row>
    <row r="24" spans="1:6" x14ac:dyDescent="0.2">
      <c r="A24" s="1"/>
      <c r="B24" s="2" t="s">
        <v>31</v>
      </c>
      <c r="C24" s="8">
        <f>114.78*1.15</f>
        <v>131.99699999999999</v>
      </c>
      <c r="D24" s="1"/>
      <c r="E24" s="5">
        <f t="shared" si="0"/>
        <v>0</v>
      </c>
      <c r="F24" s="2" t="s">
        <v>32</v>
      </c>
    </row>
    <row r="25" spans="1:6" x14ac:dyDescent="0.2">
      <c r="A25" s="1"/>
      <c r="B25" s="2" t="s">
        <v>33</v>
      </c>
      <c r="C25" s="8">
        <f>118.15*1.15</f>
        <v>135.8725</v>
      </c>
      <c r="D25" s="1"/>
      <c r="E25" s="5">
        <f t="shared" si="0"/>
        <v>0</v>
      </c>
      <c r="F25" s="2" t="s">
        <v>35</v>
      </c>
    </row>
    <row r="26" spans="1:6" x14ac:dyDescent="0.2">
      <c r="A26" s="1"/>
      <c r="B26" s="2" t="s">
        <v>34</v>
      </c>
      <c r="C26" s="8">
        <f>100.56*1.15</f>
        <v>115.64399999999999</v>
      </c>
      <c r="D26" s="1"/>
      <c r="E26" s="5">
        <f t="shared" si="0"/>
        <v>0</v>
      </c>
      <c r="F26" s="2" t="s">
        <v>36</v>
      </c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0" t="s">
        <v>41</v>
      </c>
      <c r="B28" s="1"/>
      <c r="C28" s="8"/>
      <c r="D28" s="4"/>
      <c r="E28" s="8"/>
      <c r="F28" s="11" t="s">
        <v>42</v>
      </c>
    </row>
    <row r="29" spans="1:6" x14ac:dyDescent="0.2">
      <c r="A29" s="1"/>
      <c r="B29" s="2" t="s">
        <v>3</v>
      </c>
      <c r="C29" s="8">
        <v>54</v>
      </c>
      <c r="D29" s="4">
        <v>2</v>
      </c>
      <c r="E29" s="5">
        <f>C29*D29</f>
        <v>108</v>
      </c>
      <c r="F29" s="1"/>
    </row>
    <row r="30" spans="1:6" x14ac:dyDescent="0.2">
      <c r="A30" s="1"/>
      <c r="B30" s="1" t="s">
        <v>4</v>
      </c>
      <c r="C30" s="8"/>
      <c r="D30" s="4"/>
      <c r="E30" s="5"/>
      <c r="F30" s="1" t="s">
        <v>67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7" t="s">
        <v>19</v>
      </c>
      <c r="B32" s="1"/>
      <c r="C32" s="1"/>
      <c r="D32" s="1"/>
      <c r="E32" s="1"/>
      <c r="F32" s="1"/>
    </row>
    <row r="33" spans="1:6" x14ac:dyDescent="0.2">
      <c r="A33" s="1"/>
      <c r="B33" s="2" t="s">
        <v>20</v>
      </c>
      <c r="C33" s="8">
        <f>32.95*1.15</f>
        <v>37.892499999999998</v>
      </c>
      <c r="D33" s="1"/>
      <c r="E33" s="5">
        <f t="shared" ref="E33:E34" si="1">C33*D33</f>
        <v>0</v>
      </c>
      <c r="F33" s="1" t="s">
        <v>75</v>
      </c>
    </row>
    <row r="34" spans="1:6" x14ac:dyDescent="0.2">
      <c r="A34" s="1"/>
      <c r="B34" s="2" t="s">
        <v>21</v>
      </c>
      <c r="C34" s="8">
        <v>37.89</v>
      </c>
      <c r="D34" s="1"/>
      <c r="E34" s="5">
        <f t="shared" si="1"/>
        <v>0</v>
      </c>
      <c r="F34" s="1" t="s">
        <v>76</v>
      </c>
    </row>
    <row r="35" spans="1:6" x14ac:dyDescent="0.2">
      <c r="A35" s="1"/>
      <c r="B35" s="2"/>
      <c r="C35" s="8"/>
      <c r="D35" s="1"/>
      <c r="E35" s="1"/>
      <c r="F35" s="1"/>
    </row>
    <row r="36" spans="1:6" x14ac:dyDescent="0.2">
      <c r="A36" s="7" t="s">
        <v>68</v>
      </c>
      <c r="B36" s="31"/>
      <c r="C36" s="8"/>
      <c r="D36" s="1"/>
      <c r="E36" s="1"/>
      <c r="F36" s="1"/>
    </row>
    <row r="37" spans="1:6" x14ac:dyDescent="0.2">
      <c r="A37" s="1"/>
      <c r="B37" s="2" t="s">
        <v>22</v>
      </c>
      <c r="C37" s="8">
        <f>77.9*1.15</f>
        <v>89.584999999999994</v>
      </c>
      <c r="D37" s="1"/>
      <c r="E37" s="5">
        <f t="shared" ref="E37:E38" si="2">C37*D37</f>
        <v>0</v>
      </c>
      <c r="F37" s="1" t="s">
        <v>77</v>
      </c>
    </row>
    <row r="38" spans="1:6" x14ac:dyDescent="0.2">
      <c r="A38" s="1"/>
      <c r="B38" s="2" t="s">
        <v>23</v>
      </c>
      <c r="C38" s="8">
        <f>99.4*1.15</f>
        <v>114.31</v>
      </c>
      <c r="D38" s="1"/>
      <c r="E38" s="5">
        <f t="shared" si="2"/>
        <v>0</v>
      </c>
      <c r="F38" s="1" t="s">
        <v>78</v>
      </c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0" t="s">
        <v>5</v>
      </c>
      <c r="B40" s="1"/>
      <c r="C40" s="8"/>
      <c r="D40" s="4"/>
      <c r="E40" s="8"/>
      <c r="F40" s="1"/>
    </row>
    <row r="41" spans="1:6" x14ac:dyDescent="0.2">
      <c r="A41" s="1"/>
      <c r="B41" s="2" t="s">
        <v>43</v>
      </c>
      <c r="C41" s="12">
        <v>2702.98</v>
      </c>
      <c r="D41" s="4"/>
      <c r="E41" s="5">
        <f t="shared" ref="E41:E44" si="3">C41*D41</f>
        <v>0</v>
      </c>
      <c r="F41" s="1" t="s">
        <v>7</v>
      </c>
    </row>
    <row r="42" spans="1:6" x14ac:dyDescent="0.2">
      <c r="A42" s="1"/>
      <c r="B42" s="1" t="s">
        <v>44</v>
      </c>
      <c r="C42" s="12">
        <v>442.61</v>
      </c>
      <c r="D42" s="4"/>
      <c r="E42" s="5">
        <f t="shared" si="3"/>
        <v>0</v>
      </c>
      <c r="F42" s="2" t="s">
        <v>45</v>
      </c>
    </row>
    <row r="43" spans="1:6" x14ac:dyDescent="0.2">
      <c r="A43" s="1"/>
      <c r="B43" s="1" t="s">
        <v>46</v>
      </c>
      <c r="C43" s="12">
        <v>443.56</v>
      </c>
      <c r="D43" s="4"/>
      <c r="E43" s="5">
        <f t="shared" si="3"/>
        <v>0</v>
      </c>
      <c r="F43" s="2" t="s">
        <v>47</v>
      </c>
    </row>
    <row r="44" spans="1:6" x14ac:dyDescent="0.2">
      <c r="A44" s="1"/>
      <c r="B44" s="2" t="s">
        <v>48</v>
      </c>
      <c r="C44" s="12">
        <v>368</v>
      </c>
      <c r="D44" s="4"/>
      <c r="E44" s="5">
        <f t="shared" si="3"/>
        <v>0</v>
      </c>
      <c r="F44" s="1" t="s">
        <v>49</v>
      </c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0" t="s">
        <v>17</v>
      </c>
      <c r="B46" s="1"/>
      <c r="C46" s="1"/>
      <c r="D46" s="1"/>
      <c r="E46" s="1"/>
      <c r="F46" s="1"/>
    </row>
    <row r="47" spans="1:6" x14ac:dyDescent="0.2">
      <c r="A47" s="1"/>
      <c r="B47" s="1" t="s">
        <v>10</v>
      </c>
      <c r="C47" s="8">
        <v>6</v>
      </c>
      <c r="D47" s="4"/>
      <c r="E47" s="5">
        <f>C47*D47</f>
        <v>0</v>
      </c>
      <c r="F47" s="1" t="s">
        <v>8</v>
      </c>
    </row>
    <row r="48" spans="1:6" x14ac:dyDescent="0.2">
      <c r="A48" s="1"/>
      <c r="B48" s="1" t="s">
        <v>9</v>
      </c>
      <c r="C48" s="8">
        <v>7</v>
      </c>
      <c r="D48" s="4"/>
      <c r="E48" s="5">
        <f>C48*D48</f>
        <v>0</v>
      </c>
      <c r="F48" s="1" t="s">
        <v>8</v>
      </c>
    </row>
    <row r="49" spans="1:6" x14ac:dyDescent="0.2">
      <c r="A49" s="1"/>
      <c r="B49" s="1" t="s">
        <v>11</v>
      </c>
      <c r="C49" s="8">
        <v>9</v>
      </c>
      <c r="D49" s="4"/>
      <c r="E49" s="5">
        <f>C49*D49</f>
        <v>0</v>
      </c>
      <c r="F49" s="1" t="s">
        <v>8</v>
      </c>
    </row>
    <row r="50" spans="1:6" x14ac:dyDescent="0.2">
      <c r="A50" s="1"/>
      <c r="B50" s="1" t="s">
        <v>12</v>
      </c>
      <c r="C50" s="8">
        <v>11</v>
      </c>
      <c r="D50" s="4"/>
      <c r="E50" s="5">
        <f>C50*D50</f>
        <v>0</v>
      </c>
      <c r="F50" s="1" t="s">
        <v>8</v>
      </c>
    </row>
    <row r="51" spans="1:6" x14ac:dyDescent="0.2">
      <c r="A51" s="1"/>
      <c r="B51" s="1" t="s">
        <v>13</v>
      </c>
      <c r="C51" s="8">
        <v>12</v>
      </c>
      <c r="D51" s="4"/>
      <c r="E51" s="5">
        <f>C51*D51</f>
        <v>0</v>
      </c>
      <c r="F51" s="1" t="s">
        <v>8</v>
      </c>
    </row>
    <row r="53" spans="1:6" x14ac:dyDescent="0.2">
      <c r="B53" s="13" t="s">
        <v>57</v>
      </c>
      <c r="C53" s="14"/>
      <c r="D53" s="15"/>
      <c r="E53" s="14">
        <f>SUM(E5:E51)</f>
        <v>3855.6861678559294</v>
      </c>
    </row>
    <row r="54" spans="1:6" x14ac:dyDescent="0.2">
      <c r="B54" s="13" t="s">
        <v>58</v>
      </c>
      <c r="C54" s="16">
        <v>0</v>
      </c>
      <c r="D54" s="15"/>
      <c r="E54" s="14">
        <f>E53*C54</f>
        <v>0</v>
      </c>
    </row>
    <row r="55" spans="1:6" ht="15" x14ac:dyDescent="0.25">
      <c r="B55" s="17" t="s">
        <v>59</v>
      </c>
      <c r="C55" s="16"/>
      <c r="D55" s="15"/>
      <c r="E55" s="18">
        <f>E53-E54</f>
        <v>3855.6861678559294</v>
      </c>
    </row>
    <row r="56" spans="1:6" ht="15" x14ac:dyDescent="0.25">
      <c r="B56" s="17" t="s">
        <v>60</v>
      </c>
      <c r="C56" s="19">
        <v>16.076499999999999</v>
      </c>
      <c r="D56" s="15"/>
      <c r="E56" s="18"/>
    </row>
    <row r="57" spans="1:6" ht="15" x14ac:dyDescent="0.25">
      <c r="B57" s="17" t="s">
        <v>15</v>
      </c>
      <c r="C57" s="14"/>
      <c r="D57" s="15"/>
      <c r="E57" s="20">
        <f>E55/C56</f>
        <v>239.83368070512421</v>
      </c>
    </row>
  </sheetData>
  <hyperlinks>
    <hyperlink ref="B41" r:id="rId1"/>
    <hyperlink ref="B44" r:id="rId2"/>
    <hyperlink ref="F42" r:id="rId3"/>
    <hyperlink ref="F43" r:id="rId4"/>
    <hyperlink ref="B15" r:id="rId5"/>
    <hyperlink ref="F15" r:id="rId6"/>
    <hyperlink ref="B29" r:id="rId7"/>
    <hyperlink ref="B6" r:id="rId8"/>
    <hyperlink ref="B7" r:id="rId9"/>
    <hyperlink ref="B8" r:id="rId10"/>
    <hyperlink ref="B9" r:id="rId11" display="Hyperspace TCU Ver 3.6.11"/>
    <hyperlink ref="B12" r:id="rId12" display="Android TCU Software Ver 3.6.1"/>
    <hyperlink ref="F21" r:id="rId13"/>
    <hyperlink ref="F22" r:id="rId14"/>
    <hyperlink ref="F23" r:id="rId15"/>
    <hyperlink ref="F24" r:id="rId16"/>
    <hyperlink ref="F25" r:id="rId17"/>
    <hyperlink ref="F26" r:id="rId18"/>
    <hyperlink ref="B24" r:id="rId19"/>
    <hyperlink ref="B25" r:id="rId20"/>
    <hyperlink ref="B26" r:id="rId21"/>
    <hyperlink ref="B21" r:id="rId22"/>
    <hyperlink ref="B22" r:id="rId23"/>
    <hyperlink ref="B23" r:id="rId24"/>
    <hyperlink ref="B33" r:id="rId25"/>
    <hyperlink ref="B34" r:id="rId26"/>
    <hyperlink ref="B37" r:id="rId27"/>
    <hyperlink ref="B38" r:id="rId28"/>
    <hyperlink ref="F11" r:id="rId29"/>
    <hyperlink ref="F9" r:id="rId30"/>
    <hyperlink ref="F12" r:id="rId31"/>
    <hyperlink ref="B16" r:id="rId32"/>
    <hyperlink ref="B17" r:id="rId33"/>
    <hyperlink ref="F18" r:id="rId34" display="This harness connects Orbit with ECU Comms Port (Included with Orbit)"/>
  </hyperlinks>
  <pageMargins left="0.19685039370078741" right="0.19685039370078741" top="0.19685039370078741" bottom="0.19685039370078741" header="0.31496062992125984" footer="0.31496062992125984"/>
  <pageSetup orientation="landscape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TCU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2022-07-21T12:22:51Z</cp:lastPrinted>
  <dcterms:created xsi:type="dcterms:W3CDTF">2020-10-20T13:55:54Z</dcterms:created>
  <dcterms:modified xsi:type="dcterms:W3CDTF">2022-07-27T15:09:27Z</dcterms:modified>
</cp:coreProperties>
</file>